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sers\l.avetikyan\Desktop\2025-2027 - Copy\"/>
    </mc:Choice>
  </mc:AlternateContent>
  <xr:revisionPtr revIDLastSave="0" documentId="8_{FE72F4F1-4085-4F86-90D0-5386B8DC6B65}" xr6:coauthVersionLast="47" xr6:coauthVersionMax="47" xr10:uidLastSave="{00000000-0000-0000-0000-000000000000}"/>
  <bookViews>
    <workbookView xWindow="-120" yWindow="-120" windowWidth="29040" windowHeight="15840" xr2:uid="{CC77AFB1-ED8C-4E09-A0EE-AADD88B7ECF3}"/>
  </bookViews>
  <sheets>
    <sheet name="Հ4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9" i="1" l="1"/>
  <c r="L34" i="1"/>
  <c r="L39" i="1" s="1"/>
  <c r="K34" i="1"/>
  <c r="K6" i="1" s="1"/>
  <c r="K5" i="1" s="1"/>
  <c r="J34" i="1"/>
  <c r="I34" i="1"/>
  <c r="I39" i="1" s="1"/>
  <c r="H34" i="1"/>
  <c r="H39" i="1" s="1"/>
  <c r="L8" i="1"/>
  <c r="L6" i="1" s="1"/>
  <c r="L5" i="1" s="1"/>
  <c r="K8" i="1"/>
  <c r="J8" i="1"/>
  <c r="I8" i="1"/>
  <c r="H8" i="1"/>
  <c r="H6" i="1" s="1"/>
  <c r="H5" i="1" s="1"/>
  <c r="J6" i="1"/>
  <c r="I6" i="1"/>
  <c r="I5" i="1" s="1"/>
  <c r="J5" i="1"/>
  <c r="K39" i="1" l="1"/>
</calcChain>
</file>

<file path=xl/sharedStrings.xml><?xml version="1.0" encoding="utf-8"?>
<sst xmlns="http://schemas.openxmlformats.org/spreadsheetml/2006/main" count="56" uniqueCount="47">
  <si>
    <t>Հավելված N 4. Բյուջետային ծրագրերի գծով ամփոփ ծախսերն ըստ բյուջետային ծախսերի գործառական դասակարգման տարրերի և ըստ տնտեսագիտական դասակարգման հոդվածների</t>
  </si>
  <si>
    <r>
      <t>Գործառական դասակարգման</t>
    </r>
    <r>
      <rPr>
        <vertAlign val="superscript"/>
        <sz val="11"/>
        <color theme="1"/>
        <rFont val="Calibri"/>
        <family val="2"/>
        <scheme val="minor"/>
      </rPr>
      <t xml:space="preserve"> 27</t>
    </r>
  </si>
  <si>
    <t>Ծրագրային դասիչը</t>
  </si>
  <si>
    <t xml:space="preserve"> Բյուջետային ծախսերի գործառական դասակարգման բաժինների, խմբերի և դասերի, բյուջետային ծրագրերի միջոցառումների,  բյուջետային հատկացումների գլխավոր կարգադրիչների անվանումները</t>
  </si>
  <si>
    <t>Բազային տարի 
2023թ․ 
(հազ. դրամ)</t>
  </si>
  <si>
    <t>2024թ պլան 
(հազ. դրամ)</t>
  </si>
  <si>
    <t>2025թ բյուջե  
(հազ. դրամ)</t>
  </si>
  <si>
    <t>2026թ բյուջե 
(հազ. դրամ)</t>
  </si>
  <si>
    <t>2027թ բյուջե  
(հազ. դրամ)</t>
  </si>
  <si>
    <t>Բաժին</t>
  </si>
  <si>
    <t xml:space="preserve">Խումբ </t>
  </si>
  <si>
    <t>Դաս</t>
  </si>
  <si>
    <t>Ծրագիր</t>
  </si>
  <si>
    <t>Միջոցառում</t>
  </si>
  <si>
    <t>ԸՆԴԱՄԵՆԸ</t>
  </si>
  <si>
    <t>04</t>
  </si>
  <si>
    <t>03</t>
  </si>
  <si>
    <t>Միջուկային և ճառագայթային անվտանգության կարգավորում</t>
  </si>
  <si>
    <t>այդ թվում՝</t>
  </si>
  <si>
    <t xml:space="preserve"> այդ թվում` ըստ կատարողների</t>
  </si>
  <si>
    <t>ՀՀ միջուկային անվտանգության կարգավորման կոմիտե</t>
  </si>
  <si>
    <t xml:space="preserve"> այդ թվում` բյուջետային ծախսերի տնտեսագիտական դասակարգման հոդվածներ
</t>
  </si>
  <si>
    <t xml:space="preserve">Աշխատողների աշխատավարձեր և հավելավճարներ                 4111 </t>
  </si>
  <si>
    <t>Պարգևատրումներ, դրամական խրախուսումներ և հատուկ վճարներ   4112</t>
  </si>
  <si>
    <t xml:space="preserve">Քաղաքացիական, դատական և պետական ծառայողների պարգևատրում 4113 </t>
  </si>
  <si>
    <t>Էներգետիկ ծառայություններ 4212</t>
  </si>
  <si>
    <t>Կոմունալ ծառայություններ 4213</t>
  </si>
  <si>
    <t>Կապի Ծառայություններ 4214</t>
  </si>
  <si>
    <t>Ապահովագրական ծառայություններ 4215</t>
  </si>
  <si>
    <t>Ծառայողական գործուղումների գծով ծախսեր/ներքին գործուղումներ 4221</t>
  </si>
  <si>
    <t>Համակարգչային ծառայություններ 4232</t>
  </si>
  <si>
    <t>Աշխատակազմի մասնագիտական զարգացման ծառայություններ 4233</t>
  </si>
  <si>
    <t>Տեղեկատվական նծառայություններ 4234</t>
  </si>
  <si>
    <t>Կառավարչական ծառայություններ 4235</t>
  </si>
  <si>
    <t>Ներկայացուցչական ծախսեր 4237</t>
  </si>
  <si>
    <t>Ընդհանուր բնույթի այլ ծառայություններ 4239</t>
  </si>
  <si>
    <t>Շենքերի և կառույցների ընթացիկ նորոգու, և պահպանում 4251</t>
  </si>
  <si>
    <t>Մեքենաների և սարքավորումների ընթացիկ նորոգում և պահպանում 4252</t>
  </si>
  <si>
    <t>Գրասենյակային նյութեր և հագուստ 4261</t>
  </si>
  <si>
    <t>Տրանսպորտային նյութեր 4264</t>
  </si>
  <si>
    <t>Շրջակա միջավայրի պաշտպանության և գիտական նյութեր 4265</t>
  </si>
  <si>
    <t>Կենցաղային և հանրային սննդի նյութեր 4267</t>
  </si>
  <si>
    <t>Պարտադիր վճարներ 4823</t>
  </si>
  <si>
    <t>Ճառագայթային չափումների ռեֆերենսային լաբորատորիայի ստեղծում</t>
  </si>
  <si>
    <t>Շենքերի և շինությունների կապիտալ վերանորոգում 5113</t>
  </si>
  <si>
    <t>x</t>
  </si>
  <si>
    <t xml:space="preserve">Ընդամենը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</si>
</sst>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GHEA Grapalat"/>
      <family val="3"/>
    </font>
    <font>
      <sz val="8"/>
      <color theme="1"/>
      <name val="GHEA Grapalat"/>
      <family val="3"/>
    </font>
    <font>
      <vertAlign val="superscript"/>
      <sz val="11"/>
      <color theme="1"/>
      <name val="Calibri"/>
      <family val="2"/>
      <scheme val="minor"/>
    </font>
    <font>
      <sz val="8"/>
      <color rgb="FF000000"/>
      <name val="GHEA Grapalat"/>
      <family val="3"/>
    </font>
    <font>
      <i/>
      <sz val="8"/>
      <color theme="1"/>
      <name val="GHEA Grapalat"/>
      <family val="3"/>
    </font>
    <font>
      <b/>
      <i/>
      <sz val="8"/>
      <color theme="1"/>
      <name val="GHEA Grapalat"/>
      <family val="3"/>
    </font>
    <font>
      <b/>
      <sz val="8"/>
      <color theme="1"/>
      <name val="GHEA Grapalat"/>
      <family val="3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1" fontId="6" fillId="3" borderId="1" xfId="0" applyNumberFormat="1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0" fillId="0" borderId="0" xfId="0" applyAlignment="1">
      <alignment horizontal="justify"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890C0-B0C3-41A4-B7F4-17996E2AA8D6}">
  <sheetPr>
    <tabColor theme="0" tint="-0.14999847407452621"/>
  </sheetPr>
  <dimension ref="A1:L43"/>
  <sheetViews>
    <sheetView tabSelected="1" workbookViewId="0">
      <selection activeCell="G6" sqref="G6"/>
    </sheetView>
  </sheetViews>
  <sheetFormatPr defaultRowHeight="15" x14ac:dyDescent="0.25"/>
  <cols>
    <col min="1" max="1" width="6" customWidth="1"/>
    <col min="2" max="4" width="14.140625" customWidth="1"/>
    <col min="5" max="5" width="12.28515625" customWidth="1"/>
    <col min="6" max="6" width="11.140625" customWidth="1"/>
    <col min="7" max="7" width="42.5703125" customWidth="1"/>
    <col min="8" max="8" width="21" customWidth="1"/>
    <col min="9" max="9" width="18.42578125" customWidth="1"/>
    <col min="10" max="10" width="18" customWidth="1"/>
    <col min="11" max="11" width="18.140625" customWidth="1"/>
    <col min="12" max="12" width="17.5703125" customWidth="1"/>
  </cols>
  <sheetData>
    <row r="1" spans="1:12" x14ac:dyDescent="0.25">
      <c r="A1" s="1" t="s">
        <v>0</v>
      </c>
    </row>
    <row r="3" spans="1:12" ht="29.25" customHeight="1" x14ac:dyDescent="0.25">
      <c r="B3" s="2" t="s">
        <v>1</v>
      </c>
      <c r="C3" s="2"/>
      <c r="D3" s="2"/>
      <c r="E3" s="2" t="s">
        <v>2</v>
      </c>
      <c r="F3" s="2"/>
      <c r="G3" s="3" t="s">
        <v>3</v>
      </c>
      <c r="H3" s="3" t="s">
        <v>4</v>
      </c>
      <c r="I3" s="3" t="s">
        <v>5</v>
      </c>
      <c r="J3" s="3" t="s">
        <v>6</v>
      </c>
      <c r="K3" s="3" t="s">
        <v>7</v>
      </c>
      <c r="L3" s="3" t="s">
        <v>8</v>
      </c>
    </row>
    <row r="4" spans="1:12" ht="126" customHeight="1" x14ac:dyDescent="0.25">
      <c r="B4" s="4" t="s">
        <v>9</v>
      </c>
      <c r="C4" s="4" t="s">
        <v>10</v>
      </c>
      <c r="D4" s="4" t="s">
        <v>11</v>
      </c>
      <c r="E4" s="5" t="s">
        <v>12</v>
      </c>
      <c r="F4" s="5" t="s">
        <v>13</v>
      </c>
      <c r="G4" s="6"/>
      <c r="H4" s="6"/>
      <c r="I4" s="6"/>
      <c r="J4" s="6"/>
      <c r="K4" s="6"/>
      <c r="L4" s="6"/>
    </row>
    <row r="5" spans="1:12" x14ac:dyDescent="0.25">
      <c r="B5" s="7"/>
      <c r="C5" s="7"/>
      <c r="D5" s="7"/>
      <c r="E5" s="5"/>
      <c r="F5" s="5"/>
      <c r="G5" s="4" t="s">
        <v>14</v>
      </c>
      <c r="H5" s="8">
        <f>+H6</f>
        <v>353700.43000000005</v>
      </c>
      <c r="I5" s="8">
        <f t="shared" ref="I5:L5" si="0">+I6</f>
        <v>620609.70000000007</v>
      </c>
      <c r="J5" s="8">
        <f t="shared" si="0"/>
        <v>459701.1</v>
      </c>
      <c r="K5" s="8">
        <f t="shared" si="0"/>
        <v>476388.1</v>
      </c>
      <c r="L5" s="8">
        <f t="shared" si="0"/>
        <v>502961.5</v>
      </c>
    </row>
    <row r="6" spans="1:12" ht="25.5" x14ac:dyDescent="0.25">
      <c r="B6" s="9" t="s">
        <v>15</v>
      </c>
      <c r="C6" s="9" t="s">
        <v>16</v>
      </c>
      <c r="D6" s="9" t="s">
        <v>16</v>
      </c>
      <c r="E6" s="10">
        <v>1054</v>
      </c>
      <c r="F6" s="11"/>
      <c r="G6" s="12" t="s">
        <v>17</v>
      </c>
      <c r="H6" s="10">
        <f>H8+H34</f>
        <v>353700.43000000005</v>
      </c>
      <c r="I6" s="10">
        <f t="shared" ref="I6:L6" si="1">I8+I34</f>
        <v>620609.70000000007</v>
      </c>
      <c r="J6" s="10">
        <f t="shared" si="1"/>
        <v>459701.1</v>
      </c>
      <c r="K6" s="10">
        <f t="shared" si="1"/>
        <v>476388.1</v>
      </c>
      <c r="L6" s="10">
        <f t="shared" si="1"/>
        <v>502961.5</v>
      </c>
    </row>
    <row r="7" spans="1:12" x14ac:dyDescent="0.25">
      <c r="B7" s="13"/>
      <c r="C7" s="13"/>
      <c r="D7" s="13"/>
      <c r="E7" s="10"/>
      <c r="F7" s="10"/>
      <c r="G7" s="14" t="s">
        <v>18</v>
      </c>
      <c r="H7" s="10"/>
      <c r="I7" s="10"/>
      <c r="J7" s="10"/>
      <c r="K7" s="10"/>
      <c r="L7" s="10"/>
    </row>
    <row r="8" spans="1:12" ht="24.75" customHeight="1" x14ac:dyDescent="0.25">
      <c r="B8" s="13"/>
      <c r="C8" s="13"/>
      <c r="D8" s="13"/>
      <c r="E8" s="10"/>
      <c r="F8" s="11">
        <v>11001</v>
      </c>
      <c r="G8" s="12" t="s">
        <v>17</v>
      </c>
      <c r="H8" s="10">
        <f>SUM(H12:H32)</f>
        <v>353700.43000000005</v>
      </c>
      <c r="I8" s="10">
        <f>SUM(I12:I32)</f>
        <v>359566.70000000007</v>
      </c>
      <c r="J8" s="10">
        <f t="shared" ref="J8:L8" si="2">SUM(J12:J32)</f>
        <v>459701.1</v>
      </c>
      <c r="K8" s="10">
        <f>SUM(K12:K32)</f>
        <v>476388.1</v>
      </c>
      <c r="L8" s="10">
        <f t="shared" si="2"/>
        <v>502961.5</v>
      </c>
    </row>
    <row r="9" spans="1:12" x14ac:dyDescent="0.25">
      <c r="B9" s="13"/>
      <c r="C9" s="13"/>
      <c r="D9" s="13"/>
      <c r="E9" s="10"/>
      <c r="F9" s="10"/>
      <c r="G9" s="14" t="s">
        <v>19</v>
      </c>
      <c r="H9" s="10"/>
      <c r="I9" s="10"/>
      <c r="J9" s="10"/>
      <c r="K9" s="10"/>
      <c r="L9" s="10"/>
    </row>
    <row r="10" spans="1:12" ht="25.5" x14ac:dyDescent="0.25">
      <c r="B10" s="13"/>
      <c r="C10" s="13"/>
      <c r="D10" s="13"/>
      <c r="E10" s="10"/>
      <c r="F10" s="10"/>
      <c r="G10" s="12" t="s">
        <v>20</v>
      </c>
      <c r="H10" s="10"/>
      <c r="I10" s="10"/>
      <c r="J10" s="10"/>
      <c r="K10" s="10"/>
      <c r="L10" s="10"/>
    </row>
    <row r="11" spans="1:12" ht="41.25" customHeight="1" x14ac:dyDescent="0.25">
      <c r="B11" s="13"/>
      <c r="C11" s="13"/>
      <c r="D11" s="13"/>
      <c r="E11" s="10"/>
      <c r="F11" s="10"/>
      <c r="G11" s="14" t="s">
        <v>21</v>
      </c>
      <c r="H11" s="10"/>
      <c r="I11" s="10"/>
      <c r="J11" s="10"/>
      <c r="K11" s="10"/>
      <c r="L11" s="10"/>
    </row>
    <row r="12" spans="1:12" ht="25.5" x14ac:dyDescent="0.25">
      <c r="B12" s="13"/>
      <c r="C12" s="13"/>
      <c r="D12" s="13"/>
      <c r="E12" s="10"/>
      <c r="F12" s="10"/>
      <c r="G12" s="14" t="s">
        <v>22</v>
      </c>
      <c r="H12" s="10">
        <v>225800</v>
      </c>
      <c r="I12" s="10">
        <v>223723.9</v>
      </c>
      <c r="J12" s="10">
        <v>320377.09999999998</v>
      </c>
      <c r="K12" s="10">
        <v>324119.59999999998</v>
      </c>
      <c r="L12" s="10">
        <v>327502.5</v>
      </c>
    </row>
    <row r="13" spans="1:12" ht="25.5" x14ac:dyDescent="0.25">
      <c r="B13" s="13"/>
      <c r="C13" s="13"/>
      <c r="D13" s="13"/>
      <c r="E13" s="10"/>
      <c r="F13" s="10"/>
      <c r="G13" s="14" t="s">
        <v>23</v>
      </c>
      <c r="H13" s="10">
        <v>28020.6</v>
      </c>
      <c r="I13" s="10">
        <v>24060</v>
      </c>
      <c r="J13" s="10">
        <v>29019.599999999999</v>
      </c>
      <c r="K13" s="10">
        <v>29099.200000000001</v>
      </c>
      <c r="L13" s="10">
        <v>29117.599999999999</v>
      </c>
    </row>
    <row r="14" spans="1:12" ht="25.5" x14ac:dyDescent="0.25">
      <c r="B14" s="13"/>
      <c r="C14" s="13"/>
      <c r="D14" s="13"/>
      <c r="E14" s="10"/>
      <c r="F14" s="10"/>
      <c r="G14" s="14" t="s">
        <v>24</v>
      </c>
      <c r="H14" s="10">
        <v>14203.51</v>
      </c>
      <c r="I14" s="10">
        <v>18111</v>
      </c>
      <c r="J14" s="10">
        <v>6171.6</v>
      </c>
      <c r="K14" s="10">
        <v>6284.1</v>
      </c>
      <c r="L14" s="10">
        <v>6404.2</v>
      </c>
    </row>
    <row r="15" spans="1:12" x14ac:dyDescent="0.25">
      <c r="B15" s="13"/>
      <c r="C15" s="13"/>
      <c r="D15" s="13"/>
      <c r="E15" s="10"/>
      <c r="F15" s="10"/>
      <c r="G15" s="14" t="s">
        <v>25</v>
      </c>
      <c r="H15" s="10">
        <v>4802.2299999999996</v>
      </c>
      <c r="I15" s="10">
        <v>5746.1</v>
      </c>
      <c r="J15" s="10">
        <v>5746.1</v>
      </c>
      <c r="K15" s="10">
        <v>5746.1</v>
      </c>
      <c r="L15" s="10">
        <v>5746.1</v>
      </c>
    </row>
    <row r="16" spans="1:12" x14ac:dyDescent="0.25">
      <c r="B16" s="13"/>
      <c r="C16" s="13"/>
      <c r="D16" s="13"/>
      <c r="E16" s="10"/>
      <c r="F16" s="10"/>
      <c r="G16" s="14" t="s">
        <v>26</v>
      </c>
      <c r="H16" s="10">
        <v>58.06</v>
      </c>
      <c r="I16" s="10">
        <v>68.3</v>
      </c>
      <c r="J16" s="10">
        <v>68.3</v>
      </c>
      <c r="K16" s="10">
        <v>68.3</v>
      </c>
      <c r="L16" s="10">
        <v>68.3</v>
      </c>
    </row>
    <row r="17" spans="2:12" x14ac:dyDescent="0.25">
      <c r="B17" s="13"/>
      <c r="C17" s="13"/>
      <c r="D17" s="13"/>
      <c r="E17" s="10"/>
      <c r="F17" s="10"/>
      <c r="G17" s="14" t="s">
        <v>27</v>
      </c>
      <c r="H17" s="10">
        <v>1620.92</v>
      </c>
      <c r="I17" s="10">
        <v>2117.1999999999998</v>
      </c>
      <c r="J17" s="10">
        <v>2117.1999999999998</v>
      </c>
      <c r="K17" s="10">
        <v>2117.1999999999998</v>
      </c>
      <c r="L17" s="10">
        <v>2117.1999999999998</v>
      </c>
    </row>
    <row r="18" spans="2:12" x14ac:dyDescent="0.25">
      <c r="B18" s="13"/>
      <c r="C18" s="13"/>
      <c r="D18" s="13"/>
      <c r="E18" s="10"/>
      <c r="F18" s="10"/>
      <c r="G18" s="14" t="s">
        <v>28</v>
      </c>
      <c r="H18" s="10">
        <v>143</v>
      </c>
      <c r="I18" s="10">
        <v>145</v>
      </c>
      <c r="J18" s="10">
        <v>145</v>
      </c>
      <c r="K18" s="15">
        <v>145</v>
      </c>
      <c r="L18" s="10">
        <v>145</v>
      </c>
    </row>
    <row r="19" spans="2:12" ht="25.5" x14ac:dyDescent="0.25">
      <c r="B19" s="13"/>
      <c r="C19" s="13"/>
      <c r="D19" s="13"/>
      <c r="E19" s="10"/>
      <c r="F19" s="10"/>
      <c r="G19" s="14" t="s">
        <v>29</v>
      </c>
      <c r="H19" s="10">
        <v>3685.59</v>
      </c>
      <c r="I19" s="10">
        <v>3400</v>
      </c>
      <c r="J19" s="10">
        <v>4252.8</v>
      </c>
      <c r="K19" s="10">
        <v>4252.8</v>
      </c>
      <c r="L19" s="10">
        <v>4252.8</v>
      </c>
    </row>
    <row r="20" spans="2:12" x14ac:dyDescent="0.25">
      <c r="B20" s="13"/>
      <c r="C20" s="13"/>
      <c r="D20" s="13"/>
      <c r="E20" s="10"/>
      <c r="F20" s="10"/>
      <c r="G20" s="14" t="s">
        <v>30</v>
      </c>
      <c r="H20" s="10">
        <v>1247</v>
      </c>
      <c r="I20" s="10">
        <v>1397</v>
      </c>
      <c r="J20" s="10">
        <v>1397</v>
      </c>
      <c r="K20" s="10">
        <v>1397</v>
      </c>
      <c r="L20" s="10">
        <v>1397</v>
      </c>
    </row>
    <row r="21" spans="2:12" ht="25.5" x14ac:dyDescent="0.25">
      <c r="B21" s="13"/>
      <c r="C21" s="13"/>
      <c r="D21" s="13"/>
      <c r="E21" s="10"/>
      <c r="F21" s="10"/>
      <c r="G21" s="14" t="s">
        <v>31</v>
      </c>
      <c r="H21" s="10"/>
      <c r="I21" s="10">
        <v>100.8</v>
      </c>
      <c r="J21" s="10">
        <v>100.8</v>
      </c>
      <c r="K21" s="10">
        <v>100.8</v>
      </c>
      <c r="L21" s="10">
        <v>100.8</v>
      </c>
    </row>
    <row r="22" spans="2:12" x14ac:dyDescent="0.25">
      <c r="B22" s="13"/>
      <c r="C22" s="13"/>
      <c r="D22" s="13"/>
      <c r="E22" s="10"/>
      <c r="F22" s="10"/>
      <c r="G22" s="14" t="s">
        <v>32</v>
      </c>
      <c r="H22" s="10">
        <v>60</v>
      </c>
      <c r="I22" s="10">
        <v>60</v>
      </c>
      <c r="J22" s="10">
        <v>60</v>
      </c>
      <c r="K22" s="10">
        <v>60</v>
      </c>
      <c r="L22" s="10">
        <v>60</v>
      </c>
    </row>
    <row r="23" spans="2:12" x14ac:dyDescent="0.25">
      <c r="B23" s="13"/>
      <c r="C23" s="13"/>
      <c r="D23" s="13"/>
      <c r="E23" s="10"/>
      <c r="F23" s="10"/>
      <c r="G23" s="14" t="s">
        <v>33</v>
      </c>
      <c r="H23" s="10">
        <v>556</v>
      </c>
      <c r="I23" s="10">
        <v>3120</v>
      </c>
      <c r="J23" s="10">
        <v>2000</v>
      </c>
      <c r="K23" s="10">
        <v>2000</v>
      </c>
      <c r="L23" s="10">
        <v>2000</v>
      </c>
    </row>
    <row r="24" spans="2:12" x14ac:dyDescent="0.25">
      <c r="B24" s="13"/>
      <c r="C24" s="13"/>
      <c r="D24" s="13"/>
      <c r="E24" s="10"/>
      <c r="F24" s="10"/>
      <c r="G24" s="14" t="s">
        <v>34</v>
      </c>
      <c r="H24" s="10">
        <v>552.77</v>
      </c>
      <c r="I24" s="10">
        <v>280</v>
      </c>
      <c r="J24" s="10">
        <v>300</v>
      </c>
      <c r="K24" s="10">
        <v>300</v>
      </c>
      <c r="L24" s="10">
        <v>300</v>
      </c>
    </row>
    <row r="25" spans="2:12" x14ac:dyDescent="0.25">
      <c r="B25" s="13"/>
      <c r="C25" s="13"/>
      <c r="D25" s="13"/>
      <c r="E25" s="10"/>
      <c r="F25" s="10"/>
      <c r="G25" s="14" t="s">
        <v>35</v>
      </c>
      <c r="H25" s="10">
        <v>66671.199999999997</v>
      </c>
      <c r="I25" s="10">
        <v>70845.2</v>
      </c>
      <c r="J25" s="10">
        <v>81553.399999999994</v>
      </c>
      <c r="K25" s="10">
        <v>94305.8</v>
      </c>
      <c r="L25" s="10">
        <v>117357.8</v>
      </c>
    </row>
    <row r="26" spans="2:12" ht="25.5" x14ac:dyDescent="0.25">
      <c r="B26" s="13"/>
      <c r="C26" s="13"/>
      <c r="D26" s="13"/>
      <c r="E26" s="10"/>
      <c r="F26" s="10"/>
      <c r="G26" s="14" t="s">
        <v>36</v>
      </c>
      <c r="H26" s="10">
        <v>399.96</v>
      </c>
      <c r="I26" s="10">
        <v>590.4</v>
      </c>
      <c r="J26" s="10">
        <v>590.4</v>
      </c>
      <c r="K26" s="10">
        <v>590.4</v>
      </c>
      <c r="L26" s="10">
        <v>590.4</v>
      </c>
    </row>
    <row r="27" spans="2:12" ht="25.5" x14ac:dyDescent="0.25">
      <c r="B27" s="13"/>
      <c r="C27" s="13"/>
      <c r="D27" s="13"/>
      <c r="E27" s="10"/>
      <c r="F27" s="10"/>
      <c r="G27" s="14" t="s">
        <v>37</v>
      </c>
      <c r="H27" s="10">
        <v>880.9</v>
      </c>
      <c r="I27" s="10">
        <v>681.7</v>
      </c>
      <c r="J27" s="10">
        <v>681.7</v>
      </c>
      <c r="K27" s="10">
        <v>681.7</v>
      </c>
      <c r="L27" s="10">
        <v>681.7</v>
      </c>
    </row>
    <row r="28" spans="2:12" x14ac:dyDescent="0.25">
      <c r="B28" s="13"/>
      <c r="C28" s="13"/>
      <c r="D28" s="13"/>
      <c r="E28" s="10"/>
      <c r="F28" s="10"/>
      <c r="G28" s="14" t="s">
        <v>38</v>
      </c>
      <c r="H28" s="10">
        <v>512.76</v>
      </c>
      <c r="I28" s="10">
        <v>519</v>
      </c>
      <c r="J28" s="10">
        <v>519</v>
      </c>
      <c r="K28" s="10">
        <v>519</v>
      </c>
      <c r="L28" s="10">
        <v>519</v>
      </c>
    </row>
    <row r="29" spans="2:12" x14ac:dyDescent="0.25">
      <c r="B29" s="13"/>
      <c r="C29" s="13"/>
      <c r="D29" s="13"/>
      <c r="E29" s="10"/>
      <c r="F29" s="10"/>
      <c r="G29" s="14" t="s">
        <v>39</v>
      </c>
      <c r="H29" s="10">
        <v>4172.96</v>
      </c>
      <c r="I29" s="10">
        <v>4261.7</v>
      </c>
      <c r="J29" s="10">
        <v>4261.7</v>
      </c>
      <c r="K29" s="10">
        <v>4261.7</v>
      </c>
      <c r="L29" s="10">
        <v>4261.7</v>
      </c>
    </row>
    <row r="30" spans="2:12" ht="25.5" x14ac:dyDescent="0.25">
      <c r="B30" s="13"/>
      <c r="C30" s="13"/>
      <c r="D30" s="13"/>
      <c r="E30" s="10"/>
      <c r="F30" s="10"/>
      <c r="G30" s="14" t="s">
        <v>40</v>
      </c>
      <c r="H30" s="10">
        <v>75</v>
      </c>
      <c r="I30" s="10"/>
      <c r="J30" s="10"/>
      <c r="K30" s="10"/>
      <c r="L30" s="10"/>
    </row>
    <row r="31" spans="2:12" x14ac:dyDescent="0.25">
      <c r="B31" s="13"/>
      <c r="C31" s="13"/>
      <c r="D31" s="13"/>
      <c r="E31" s="10"/>
      <c r="F31" s="10"/>
      <c r="G31" s="14" t="s">
        <v>41</v>
      </c>
      <c r="H31" s="10">
        <v>186.05</v>
      </c>
      <c r="I31" s="10">
        <v>136</v>
      </c>
      <c r="J31" s="10">
        <v>136</v>
      </c>
      <c r="K31" s="10">
        <v>136</v>
      </c>
      <c r="L31" s="10">
        <v>136</v>
      </c>
    </row>
    <row r="32" spans="2:12" x14ac:dyDescent="0.25">
      <c r="B32" s="13"/>
      <c r="C32" s="13"/>
      <c r="D32" s="13"/>
      <c r="E32" s="10"/>
      <c r="F32" s="10"/>
      <c r="G32" s="14" t="s">
        <v>42</v>
      </c>
      <c r="H32" s="10">
        <v>51.92</v>
      </c>
      <c r="I32" s="10">
        <v>203.4</v>
      </c>
      <c r="J32" s="10">
        <v>203.4</v>
      </c>
      <c r="K32" s="10">
        <v>203.4</v>
      </c>
      <c r="L32" s="10">
        <v>203.4</v>
      </c>
    </row>
    <row r="33" spans="1:12" x14ac:dyDescent="0.25">
      <c r="B33" s="13"/>
      <c r="C33" s="13"/>
      <c r="D33" s="13"/>
      <c r="E33" s="10"/>
      <c r="F33" s="10"/>
      <c r="G33" s="14"/>
      <c r="H33" s="10"/>
      <c r="I33" s="10"/>
      <c r="J33" s="10"/>
      <c r="K33" s="10"/>
      <c r="L33" s="10"/>
    </row>
    <row r="34" spans="1:12" ht="25.5" x14ac:dyDescent="0.25">
      <c r="B34" s="13"/>
      <c r="C34" s="13"/>
      <c r="D34" s="13"/>
      <c r="E34" s="10"/>
      <c r="F34" s="11">
        <v>31001</v>
      </c>
      <c r="G34" s="16" t="s">
        <v>43</v>
      </c>
      <c r="H34" s="10">
        <f>H38</f>
        <v>0</v>
      </c>
      <c r="I34" s="10">
        <f t="shared" ref="I34:L34" si="3">I38</f>
        <v>261043</v>
      </c>
      <c r="J34" s="10">
        <f t="shared" si="3"/>
        <v>0</v>
      </c>
      <c r="K34" s="10">
        <f t="shared" si="3"/>
        <v>0</v>
      </c>
      <c r="L34" s="10">
        <f t="shared" si="3"/>
        <v>0</v>
      </c>
    </row>
    <row r="35" spans="1:12" x14ac:dyDescent="0.25">
      <c r="B35" s="13"/>
      <c r="C35" s="13"/>
      <c r="D35" s="13"/>
      <c r="E35" s="10"/>
      <c r="F35" s="10"/>
      <c r="G35" s="14" t="s">
        <v>19</v>
      </c>
      <c r="H35" s="10"/>
      <c r="I35" s="10"/>
      <c r="J35" s="10"/>
      <c r="K35" s="10"/>
      <c r="L35" s="10"/>
    </row>
    <row r="36" spans="1:12" ht="25.5" x14ac:dyDescent="0.25">
      <c r="B36" s="13"/>
      <c r="C36" s="13"/>
      <c r="D36" s="13"/>
      <c r="E36" s="10"/>
      <c r="F36" s="10"/>
      <c r="G36" s="12" t="s">
        <v>20</v>
      </c>
      <c r="H36" s="10"/>
      <c r="I36" s="10"/>
      <c r="J36" s="10"/>
      <c r="K36" s="10"/>
      <c r="L36" s="10"/>
    </row>
    <row r="37" spans="1:12" ht="38.25" x14ac:dyDescent="0.25">
      <c r="B37" s="13"/>
      <c r="C37" s="13"/>
      <c r="D37" s="13"/>
      <c r="E37" s="10"/>
      <c r="F37" s="10"/>
      <c r="G37" s="14" t="s">
        <v>21</v>
      </c>
      <c r="H37" s="10"/>
      <c r="I37" s="10"/>
      <c r="J37" s="10"/>
      <c r="K37" s="10"/>
      <c r="L37" s="10"/>
    </row>
    <row r="38" spans="1:12" ht="25.5" x14ac:dyDescent="0.25">
      <c r="B38" s="13"/>
      <c r="C38" s="13"/>
      <c r="D38" s="13"/>
      <c r="E38" s="10"/>
      <c r="F38" s="10"/>
      <c r="G38" s="14" t="s">
        <v>44</v>
      </c>
      <c r="H38" s="10"/>
      <c r="I38" s="10">
        <v>261043</v>
      </c>
      <c r="J38" s="10"/>
      <c r="K38" s="10"/>
      <c r="L38" s="10"/>
    </row>
    <row r="39" spans="1:12" x14ac:dyDescent="0.25">
      <c r="B39" s="17" t="s">
        <v>45</v>
      </c>
      <c r="C39" s="17" t="s">
        <v>45</v>
      </c>
      <c r="D39" s="17" t="s">
        <v>45</v>
      </c>
      <c r="E39" s="17" t="s">
        <v>45</v>
      </c>
      <c r="F39" s="17" t="s">
        <v>45</v>
      </c>
      <c r="G39" s="18" t="s">
        <v>46</v>
      </c>
      <c r="H39" s="19">
        <f>SUM(H12:H34)</f>
        <v>353700.43000000005</v>
      </c>
      <c r="I39" s="19">
        <f t="shared" ref="I39:L39" si="4">SUM(I12:I34)</f>
        <v>620609.70000000007</v>
      </c>
      <c r="J39" s="19">
        <f t="shared" si="4"/>
        <v>459701.1</v>
      </c>
      <c r="K39" s="19">
        <f>SUM(K12:K34)</f>
        <v>476388.1</v>
      </c>
      <c r="L39" s="19">
        <f t="shared" si="4"/>
        <v>502961.5</v>
      </c>
    </row>
    <row r="40" spans="1:12" x14ac:dyDescent="0.25">
      <c r="A40" s="20"/>
    </row>
    <row r="43" spans="1:12" x14ac:dyDescent="0.25">
      <c r="E43" s="21"/>
    </row>
  </sheetData>
  <mergeCells count="8">
    <mergeCell ref="K3:K4"/>
    <mergeCell ref="L3:L4"/>
    <mergeCell ref="B3:D3"/>
    <mergeCell ref="E3:F3"/>
    <mergeCell ref="G3:G4"/>
    <mergeCell ref="H3:H4"/>
    <mergeCell ref="I3:I4"/>
    <mergeCell ref="J3:J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Հ4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Լաուրա Ավետիքյան</dc:creator>
  <cp:lastModifiedBy>Լաուրա Ավետիքյան</cp:lastModifiedBy>
  <dcterms:created xsi:type="dcterms:W3CDTF">2024-03-11T08:09:57Z</dcterms:created>
  <dcterms:modified xsi:type="dcterms:W3CDTF">2024-03-11T08:10:15Z</dcterms:modified>
</cp:coreProperties>
</file>